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4" windowHeight="9924" activeTab="0"/>
  </bookViews>
  <sheets>
    <sheet name="Sheet1" sheetId="1" r:id="rId1"/>
  </sheets>
  <definedNames/>
  <calcPr fullCalcOnLoad="1"/>
</workbook>
</file>

<file path=xl/sharedStrings.xml><?xml version="1.0" encoding="utf-8"?>
<sst xmlns="http://schemas.openxmlformats.org/spreadsheetml/2006/main" count="32" uniqueCount="30">
  <si>
    <t>单位：</t>
  </si>
  <si>
    <t>（盖章）</t>
  </si>
  <si>
    <t>填表日期：</t>
  </si>
  <si>
    <t>领队：</t>
  </si>
  <si>
    <t>联系电话：</t>
  </si>
  <si>
    <t>教练：</t>
  </si>
  <si>
    <t>填表注意事项：本表加盖公章即证明本单位获知运动员参加本次比赛，领队教练保证本队所有运动员无任何不适于定向运动的疾病并具备完成定向比赛的基本能力。请填写“姓名”、“身份证号”，身份证号码正确将生成“性别”、“出生日期”、“年龄”，如有误将影响运动员参赛资格。“竞赛项目”请在下拉菜单内选择，请勿修改报名表其他内容，如有其它问题或情况请在备注栏内填写。</t>
  </si>
  <si>
    <t>序号</t>
  </si>
  <si>
    <t>姓名</t>
  </si>
  <si>
    <t>身份证号</t>
  </si>
  <si>
    <t>性别</t>
  </si>
  <si>
    <t>出生日期</t>
  </si>
  <si>
    <t>年龄</t>
  </si>
  <si>
    <t>组别</t>
  </si>
  <si>
    <t>竞赛项目</t>
  </si>
  <si>
    <t>短距离</t>
  </si>
  <si>
    <t>中距离</t>
  </si>
  <si>
    <t>棒次</t>
  </si>
  <si>
    <t>报名人数统计</t>
  </si>
  <si>
    <t>各项目报名人数统计</t>
  </si>
  <si>
    <t>团体竞赛</t>
  </si>
  <si>
    <t>各项目报名费统计</t>
  </si>
  <si>
    <t>报名费总计</t>
  </si>
  <si>
    <t>备注</t>
  </si>
  <si>
    <t>2017年北京市体育大会定向越野比赛报名表 报名表</t>
  </si>
  <si>
    <t>百米
定向</t>
  </si>
  <si>
    <t>短距离
接力组别</t>
  </si>
  <si>
    <t>接力
组别</t>
  </si>
  <si>
    <r>
      <rPr>
        <sz val="11"/>
        <rFont val="宋体"/>
        <family val="0"/>
      </rPr>
      <t>现场报名及缴费于</t>
    </r>
    <r>
      <rPr>
        <sz val="11"/>
        <rFont val="Times New Roman"/>
        <family val="1"/>
      </rPr>
      <t>9</t>
    </r>
    <r>
      <rPr>
        <sz val="11"/>
        <rFont val="宋体"/>
        <family val="0"/>
      </rPr>
      <t>月</t>
    </r>
    <r>
      <rPr>
        <sz val="11"/>
        <rFont val="Times New Roman"/>
        <family val="1"/>
      </rPr>
      <t>1</t>
    </r>
    <r>
      <rPr>
        <sz val="11"/>
        <rFont val="宋体"/>
        <family val="0"/>
      </rPr>
      <t>日至</t>
    </r>
    <r>
      <rPr>
        <sz val="11"/>
        <rFont val="Times New Roman"/>
        <family val="1"/>
      </rPr>
      <t>9</t>
    </r>
    <r>
      <rPr>
        <sz val="11"/>
        <rFont val="宋体"/>
        <family val="0"/>
      </rPr>
      <t>月</t>
    </r>
    <r>
      <rPr>
        <sz val="11"/>
        <rFont val="Times New Roman"/>
        <family val="1"/>
      </rPr>
      <t>15</t>
    </r>
    <r>
      <rPr>
        <sz val="11"/>
        <rFont val="宋体"/>
        <family val="0"/>
      </rPr>
      <t>日进行，请带好</t>
    </r>
    <r>
      <rPr>
        <b/>
        <sz val="11"/>
        <rFont val="宋体"/>
        <family val="0"/>
      </rPr>
      <t>加盖单位公章的纸质报名表原件</t>
    </r>
    <r>
      <rPr>
        <sz val="11"/>
        <rFont val="宋体"/>
        <family val="0"/>
      </rPr>
      <t>、</t>
    </r>
    <r>
      <rPr>
        <b/>
        <sz val="11"/>
        <rFont val="宋体"/>
        <family val="0"/>
      </rPr>
      <t>参赛运动员保险单</t>
    </r>
    <r>
      <rPr>
        <sz val="11"/>
        <rFont val="宋体"/>
        <family val="0"/>
      </rPr>
      <t>到北京市东城区天坛东里中区</t>
    </r>
    <r>
      <rPr>
        <sz val="11"/>
        <rFont val="Times New Roman"/>
        <family val="1"/>
      </rPr>
      <t>9</t>
    </r>
    <r>
      <rPr>
        <sz val="11"/>
        <rFont val="宋体"/>
        <family val="0"/>
      </rPr>
      <t>号天坛体育中心</t>
    </r>
    <r>
      <rPr>
        <sz val="11"/>
        <rFont val="Times New Roman"/>
        <family val="1"/>
      </rPr>
      <t>23</t>
    </r>
    <r>
      <rPr>
        <sz val="11"/>
        <rFont val="宋体"/>
        <family val="0"/>
      </rPr>
      <t>号院北京市无线电运动协会进行现场报名缴费。参赛费也可汇款至对公账号，账户名称：北京市无线电运动协会，开户行：中国工商银行樱桃园支行，账号：</t>
    </r>
    <r>
      <rPr>
        <sz val="11"/>
        <rFont val="Times New Roman"/>
        <family val="1"/>
      </rPr>
      <t>0200000609014469545</t>
    </r>
    <r>
      <rPr>
        <sz val="11"/>
        <rFont val="宋体"/>
        <family val="0"/>
      </rPr>
      <t>。现场报名联系人（北京无线电运动协会）：刘飏，联系电话</t>
    </r>
    <r>
      <rPr>
        <sz val="11"/>
        <rFont val="Times New Roman"/>
        <family val="1"/>
      </rPr>
      <t>67012162</t>
    </r>
    <r>
      <rPr>
        <sz val="11"/>
        <rFont val="宋体"/>
        <family val="0"/>
      </rPr>
      <t>；网上报名联系人（乐嘉体育）：孙国丽，联系电话</t>
    </r>
    <r>
      <rPr>
        <sz val="11"/>
        <rFont val="Times New Roman"/>
        <family val="1"/>
      </rPr>
      <t>18600411325</t>
    </r>
    <r>
      <rPr>
        <sz val="11"/>
        <rFont val="宋体"/>
        <family val="0"/>
      </rPr>
      <t>；技术咨询联系人（乐嘉体育）：刘洋，联系电话</t>
    </r>
    <r>
      <rPr>
        <sz val="11"/>
        <rFont val="Times New Roman"/>
        <family val="1"/>
      </rPr>
      <t>13810172586</t>
    </r>
    <r>
      <rPr>
        <sz val="11"/>
        <rFont val="宋体"/>
        <family val="0"/>
      </rPr>
      <t>。</t>
    </r>
  </si>
  <si>
    <t>11010719830522063X</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</si>
</sst>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color indexed="8"/>
      <name val="宋体"/>
      <family val="0"/>
    </font>
    <font>
      <b/>
      <sz val="11"/>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b/>
      <sz val="14"/>
      <name val="宋体"/>
      <family val="0"/>
    </font>
    <font>
      <sz val="11"/>
      <name val="宋体"/>
      <family val="0"/>
    </font>
    <font>
      <sz val="11"/>
      <name val="Times New Roman"/>
      <family val="1"/>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4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border>
    <border>
      <left style="thin"/>
      <right style="thin"/>
      <top style="medium"/>
      <bottom/>
    </border>
    <border>
      <left style="thin"/>
      <right style="medium"/>
      <top style="medium"/>
      <botto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color indexed="63"/>
      </left>
      <right>
        <color indexed="63"/>
      </right>
      <top style="thin"/>
      <bottom/>
    </border>
    <border>
      <left style="medium"/>
      <right style="thin"/>
      <top style="thin"/>
      <bottom/>
    </border>
    <border>
      <left style="thin"/>
      <right style="thin"/>
      <top style="thin"/>
      <bottom/>
    </border>
    <border>
      <left style="thin"/>
      <right>
        <color indexed="63"/>
      </right>
      <top style="thin"/>
      <bottom/>
    </border>
    <border>
      <left/>
      <right/>
      <top style="medium"/>
      <bottom style="medium"/>
    </border>
    <border>
      <left/>
      <right style="medium"/>
      <top style="medium"/>
      <bottom style="medium"/>
    </border>
    <border>
      <left style="medium"/>
      <right/>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right/>
      <top style="medium"/>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54">
    <xf numFmtId="0" fontId="0" fillId="0" borderId="0" xfId="0" applyAlignment="1">
      <alignment/>
    </xf>
    <xf numFmtId="0" fontId="2" fillId="0" borderId="0" xfId="0" applyNumberFormat="1" applyFont="1" applyFill="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2" fillId="0" borderId="0" xfId="0" applyNumberFormat="1" applyFont="1" applyAlignment="1" applyProtection="1">
      <alignment horizontal="center" vertical="center"/>
      <protection/>
    </xf>
    <xf numFmtId="0" fontId="2" fillId="0" borderId="0" xfId="0" applyNumberFormat="1" applyFont="1" applyAlignment="1" applyProtection="1">
      <alignment horizontal="left" vertical="center"/>
      <protection/>
    </xf>
    <xf numFmtId="0" fontId="23" fillId="0" borderId="10" xfId="0" applyNumberFormat="1" applyFont="1" applyBorder="1" applyAlignment="1" applyProtection="1">
      <alignment horizontal="center" vertical="center"/>
      <protection locked="0"/>
    </xf>
    <xf numFmtId="0" fontId="23" fillId="0" borderId="0" xfId="0" applyNumberFormat="1" applyFont="1" applyBorder="1" applyAlignment="1" applyProtection="1">
      <alignment/>
      <protection/>
    </xf>
    <xf numFmtId="0" fontId="23" fillId="0" borderId="0" xfId="0" applyNumberFormat="1" applyFont="1" applyAlignment="1" applyProtection="1">
      <alignment/>
      <protection/>
    </xf>
    <xf numFmtId="0" fontId="2" fillId="0" borderId="0" xfId="0" applyNumberFormat="1" applyFont="1" applyAlignment="1" applyProtection="1">
      <alignment/>
      <protection/>
    </xf>
    <xf numFmtId="0" fontId="23" fillId="0" borderId="0" xfId="0" applyNumberFormat="1" applyFont="1" applyBorder="1" applyAlignment="1" applyProtection="1">
      <alignment vertical="center"/>
      <protection/>
    </xf>
    <xf numFmtId="0" fontId="23" fillId="0" borderId="11" xfId="0" applyNumberFormat="1" applyFont="1" applyBorder="1" applyAlignment="1" applyProtection="1">
      <alignment horizontal="center" vertical="center"/>
      <protection locked="0"/>
    </xf>
    <xf numFmtId="0" fontId="2" fillId="0" borderId="12" xfId="0" applyNumberFormat="1" applyFont="1" applyBorder="1" applyAlignment="1" applyProtection="1">
      <alignment horizontal="center" vertical="center"/>
      <protection/>
    </xf>
    <xf numFmtId="0" fontId="2" fillId="0" borderId="13" xfId="0" applyNumberFormat="1" applyFont="1" applyBorder="1" applyAlignment="1" applyProtection="1">
      <alignment horizontal="center" vertical="center"/>
      <protection/>
    </xf>
    <xf numFmtId="0" fontId="2" fillId="0" borderId="14" xfId="0" applyNumberFormat="1" applyFont="1" applyBorder="1" applyAlignment="1" applyProtection="1">
      <alignment horizontal="center" vertical="center"/>
      <protection/>
    </xf>
    <xf numFmtId="0" fontId="2" fillId="0" borderId="15" xfId="0" applyNumberFormat="1" applyFont="1" applyBorder="1" applyAlignment="1" applyProtection="1">
      <alignment horizontal="center" vertical="center"/>
      <protection/>
    </xf>
    <xf numFmtId="0" fontId="2" fillId="0" borderId="16" xfId="0" applyNumberFormat="1" applyFont="1" applyBorder="1" applyAlignment="1" applyProtection="1">
      <alignment horizontal="center" vertical="center"/>
      <protection/>
    </xf>
    <xf numFmtId="0" fontId="2" fillId="0" borderId="17" xfId="0" applyNumberFormat="1" applyFont="1" applyBorder="1" applyAlignment="1" applyProtection="1">
      <alignment horizontal="center" vertical="center"/>
      <protection/>
    </xf>
    <xf numFmtId="0" fontId="2" fillId="0" borderId="18" xfId="0" applyNumberFormat="1" applyFont="1" applyBorder="1" applyAlignment="1" applyProtection="1">
      <alignment horizontal="center" vertical="center"/>
      <protection/>
    </xf>
    <xf numFmtId="0" fontId="2" fillId="0" borderId="19" xfId="0" applyNumberFormat="1" applyFont="1" applyBorder="1" applyAlignment="1" applyProtection="1">
      <alignment horizontal="center" vertical="center"/>
      <protection/>
    </xf>
    <xf numFmtId="0" fontId="2" fillId="0" borderId="20" xfId="0" applyNumberFormat="1" applyFont="1" applyBorder="1" applyAlignment="1" applyProtection="1">
      <alignment horizontal="center" vertical="center"/>
      <protection/>
    </xf>
    <xf numFmtId="0" fontId="2" fillId="0" borderId="12" xfId="0" applyNumberFormat="1" applyFont="1" applyBorder="1" applyAlignment="1" applyProtection="1">
      <alignment horizontal="center" vertical="center" wrapText="1"/>
      <protection/>
    </xf>
    <xf numFmtId="0" fontId="2" fillId="0" borderId="13" xfId="0" applyNumberFormat="1" applyFont="1" applyBorder="1" applyAlignment="1" applyProtection="1">
      <alignment horizontal="center" vertical="center" wrapText="1"/>
      <protection/>
    </xf>
    <xf numFmtId="0" fontId="2" fillId="0" borderId="21" xfId="0" applyNumberFormat="1" applyFont="1" applyBorder="1" applyAlignment="1" applyProtection="1">
      <alignment horizontal="center" vertical="center" wrapText="1"/>
      <protection/>
    </xf>
    <xf numFmtId="0" fontId="2" fillId="0" borderId="22" xfId="0" applyNumberFormat="1" applyFont="1" applyBorder="1" applyAlignment="1" applyProtection="1">
      <alignment horizontal="center" vertical="center" wrapText="1"/>
      <protection/>
    </xf>
    <xf numFmtId="0" fontId="2" fillId="0" borderId="23" xfId="0" applyNumberFormat="1" applyFont="1" applyBorder="1" applyAlignment="1" applyProtection="1">
      <alignment horizontal="center" vertical="center" wrapText="1"/>
      <protection/>
    </xf>
    <xf numFmtId="0" fontId="2" fillId="0" borderId="14" xfId="0" applyNumberFormat="1" applyFont="1" applyBorder="1" applyAlignment="1" applyProtection="1">
      <alignment horizontal="center" vertical="center" wrapText="1"/>
      <protection/>
    </xf>
    <xf numFmtId="0" fontId="23" fillId="0" borderId="18" xfId="0" applyNumberFormat="1" applyFont="1" applyBorder="1" applyAlignment="1" applyProtection="1">
      <alignment horizontal="center" vertical="center"/>
      <protection/>
    </xf>
    <xf numFmtId="0" fontId="23" fillId="0" borderId="19" xfId="0" applyNumberFormat="1" applyFont="1" applyBorder="1" applyAlignment="1" applyProtection="1">
      <alignment horizontal="center" vertical="center"/>
      <protection locked="0"/>
    </xf>
    <xf numFmtId="49" fontId="23" fillId="0" borderId="19" xfId="0" applyNumberFormat="1" applyFont="1" applyBorder="1" applyAlignment="1" applyProtection="1">
      <alignment horizontal="center" vertical="center"/>
      <protection locked="0"/>
    </xf>
    <xf numFmtId="0" fontId="23" fillId="0" borderId="19" xfId="0" applyNumberFormat="1" applyFont="1" applyBorder="1" applyAlignment="1" applyProtection="1">
      <alignment horizontal="center" vertical="center"/>
      <protection/>
    </xf>
    <xf numFmtId="0" fontId="23" fillId="0" borderId="11" xfId="0" applyNumberFormat="1" applyFont="1" applyBorder="1" applyAlignment="1" applyProtection="1">
      <alignment horizontal="center" vertical="center"/>
      <protection locked="0"/>
    </xf>
    <xf numFmtId="0" fontId="23" fillId="0" borderId="18" xfId="0" applyNumberFormat="1" applyFont="1" applyBorder="1" applyAlignment="1" applyProtection="1">
      <alignment horizontal="center" vertical="center"/>
      <protection locked="0"/>
    </xf>
    <xf numFmtId="0" fontId="23" fillId="0" borderId="24" xfId="0" applyNumberFormat="1" applyFont="1" applyBorder="1" applyAlignment="1" applyProtection="1">
      <alignment horizontal="center" vertical="center"/>
      <protection locked="0"/>
    </xf>
    <xf numFmtId="0" fontId="23" fillId="0" borderId="20" xfId="0" applyNumberFormat="1" applyFont="1" applyBorder="1" applyAlignment="1" applyProtection="1">
      <alignment horizontal="center" vertical="center"/>
      <protection locked="0"/>
    </xf>
    <xf numFmtId="0" fontId="23" fillId="0" borderId="25" xfId="0" applyNumberFormat="1" applyFont="1" applyBorder="1" applyAlignment="1" applyProtection="1">
      <alignment horizontal="center" vertical="center"/>
      <protection/>
    </xf>
    <xf numFmtId="0" fontId="23" fillId="0" borderId="26" xfId="0" applyNumberFormat="1" applyFont="1" applyBorder="1" applyAlignment="1" applyProtection="1">
      <alignment horizontal="center"/>
      <protection locked="0"/>
    </xf>
    <xf numFmtId="0" fontId="23" fillId="0" borderId="26" xfId="0" applyNumberFormat="1" applyFont="1" applyBorder="1" applyAlignment="1" applyProtection="1">
      <alignment horizontal="center" vertical="center"/>
      <protection/>
    </xf>
    <xf numFmtId="0" fontId="23" fillId="0" borderId="27" xfId="0" applyNumberFormat="1" applyFont="1" applyBorder="1" applyAlignment="1" applyProtection="1">
      <alignment horizontal="center" vertical="center"/>
      <protection locked="0"/>
    </xf>
    <xf numFmtId="0" fontId="23" fillId="0" borderId="28" xfId="0" applyNumberFormat="1" applyFont="1" applyBorder="1" applyAlignment="1" applyProtection="1">
      <alignment horizontal="center" vertical="center"/>
      <protection locked="0"/>
    </xf>
    <xf numFmtId="0" fontId="23" fillId="0" borderId="29" xfId="0" applyNumberFormat="1" applyFont="1" applyBorder="1" applyAlignment="1" applyProtection="1">
      <alignment horizontal="center" vertical="center"/>
      <protection locked="0"/>
    </xf>
    <xf numFmtId="0" fontId="23" fillId="0" borderId="30" xfId="0" applyNumberFormat="1" applyFont="1" applyBorder="1" applyAlignment="1" applyProtection="1">
      <alignment horizontal="center" vertical="center"/>
      <protection locked="0"/>
    </xf>
    <xf numFmtId="0" fontId="23" fillId="0" borderId="31" xfId="0" applyNumberFormat="1" applyFont="1" applyBorder="1" applyAlignment="1" applyProtection="1">
      <alignment horizontal="center" vertical="center"/>
      <protection/>
    </xf>
    <xf numFmtId="0" fontId="23" fillId="0" borderId="32" xfId="0" applyNumberFormat="1" applyFont="1" applyBorder="1" applyAlignment="1" applyProtection="1">
      <alignment horizontal="center" vertical="center"/>
      <protection/>
    </xf>
    <xf numFmtId="0" fontId="23" fillId="0" borderId="33" xfId="0" applyNumberFormat="1" applyFont="1" applyBorder="1" applyAlignment="1" applyProtection="1">
      <alignment horizontal="center" vertical="center"/>
      <protection/>
    </xf>
    <xf numFmtId="0" fontId="23" fillId="0" borderId="34" xfId="0" applyNumberFormat="1" applyFont="1" applyBorder="1" applyAlignment="1" applyProtection="1">
      <alignment horizontal="center" vertical="center"/>
      <protection/>
    </xf>
    <xf numFmtId="0" fontId="23" fillId="0" borderId="35" xfId="0" applyNumberFormat="1" applyFont="1" applyBorder="1" applyAlignment="1" applyProtection="1">
      <alignment horizontal="center" vertical="center"/>
      <protection/>
    </xf>
    <xf numFmtId="0" fontId="23" fillId="0" borderId="36" xfId="0" applyNumberFormat="1" applyFont="1" applyBorder="1" applyAlignment="1" applyProtection="1">
      <alignment horizontal="center" vertical="center"/>
      <protection/>
    </xf>
    <xf numFmtId="0" fontId="23" fillId="0" borderId="34" xfId="0" applyNumberFormat="1" applyFont="1" applyBorder="1" applyAlignment="1" applyProtection="1">
      <alignment horizontal="center" vertical="center"/>
      <protection/>
    </xf>
    <xf numFmtId="0" fontId="23" fillId="0" borderId="37" xfId="0" applyNumberFormat="1" applyFont="1" applyBorder="1" applyAlignment="1" applyProtection="1">
      <alignment horizontal="center" vertical="center"/>
      <protection/>
    </xf>
    <xf numFmtId="0" fontId="23" fillId="0" borderId="38" xfId="0" applyNumberFormat="1" applyFont="1" applyBorder="1" applyAlignment="1" applyProtection="1">
      <alignment horizontal="center" vertical="center"/>
      <protection/>
    </xf>
    <xf numFmtId="0" fontId="23" fillId="0" borderId="33" xfId="0" applyNumberFormat="1" applyFont="1" applyBorder="1" applyAlignment="1" applyProtection="1">
      <alignment horizontal="center" vertical="center"/>
      <protection locked="0"/>
    </xf>
    <xf numFmtId="0" fontId="23" fillId="0" borderId="31" xfId="0" applyNumberFormat="1" applyFont="1" applyBorder="1" applyAlignment="1" applyProtection="1">
      <alignment horizontal="center" vertical="center"/>
      <protection locked="0"/>
    </xf>
    <xf numFmtId="0" fontId="23" fillId="0" borderId="32" xfId="0" applyNumberFormat="1" applyFont="1" applyBorder="1" applyAlignment="1" applyProtection="1">
      <alignment horizontal="center" vertical="center"/>
      <protection locked="0"/>
    </xf>
    <xf numFmtId="0" fontId="2" fillId="0" borderId="39" xfId="0" applyNumberFormat="1" applyFont="1" applyFill="1" applyBorder="1" applyAlignment="1" applyProtection="1">
      <alignment horizontal="left" vertical="center" wrapText="1"/>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1"/>
  <sheetViews>
    <sheetView tabSelected="1" zoomScalePageLayoutView="0" workbookViewId="0" topLeftCell="A16">
      <selection activeCell="A31" sqref="A31:N31"/>
    </sheetView>
  </sheetViews>
  <sheetFormatPr defaultColWidth="8.75390625" defaultRowHeight="14.25"/>
  <cols>
    <col min="1" max="1" width="6.75390625" style="0" customWidth="1"/>
    <col min="2" max="2" width="9.875" style="0" customWidth="1"/>
    <col min="3" max="3" width="18.125" style="0" customWidth="1"/>
    <col min="4" max="4" width="5.75390625" style="0" customWidth="1"/>
    <col min="5" max="5" width="10.375" style="0" customWidth="1"/>
    <col min="6" max="6" width="5.75390625" style="0" customWidth="1"/>
    <col min="7" max="7" width="9.00390625" style="0" customWidth="1"/>
    <col min="8" max="10" width="7.375" style="0" customWidth="1"/>
    <col min="11" max="11" width="9.25390625" style="0" customWidth="1"/>
    <col min="12" max="14" width="7.375" style="0" customWidth="1"/>
  </cols>
  <sheetData>
    <row r="1" spans="1:14" ht="17.25">
      <c r="A1" s="3" t="s">
        <v>24</v>
      </c>
      <c r="B1" s="3"/>
      <c r="C1" s="3"/>
      <c r="D1" s="3"/>
      <c r="E1" s="3"/>
      <c r="F1" s="3"/>
      <c r="G1" s="3"/>
      <c r="H1" s="3"/>
      <c r="I1" s="3"/>
      <c r="J1" s="3"/>
      <c r="K1" s="3"/>
      <c r="L1" s="3"/>
      <c r="M1" s="3"/>
      <c r="N1" s="3"/>
    </row>
    <row r="2" spans="1:14" ht="15">
      <c r="A2" s="4" t="s">
        <v>0</v>
      </c>
      <c r="B2" s="5"/>
      <c r="C2" s="5"/>
      <c r="D2" s="5"/>
      <c r="E2" s="6" t="s">
        <v>1</v>
      </c>
      <c r="F2" s="7"/>
      <c r="G2" s="8" t="s">
        <v>2</v>
      </c>
      <c r="H2" s="5"/>
      <c r="I2" s="5"/>
      <c r="J2" s="5"/>
      <c r="K2" s="5"/>
      <c r="L2" s="5"/>
      <c r="M2" s="5"/>
      <c r="N2" s="5"/>
    </row>
    <row r="3" spans="1:14" ht="15">
      <c r="A3" s="4" t="s">
        <v>3</v>
      </c>
      <c r="B3" s="5"/>
      <c r="C3" s="5"/>
      <c r="D3" s="5"/>
      <c r="E3" s="9"/>
      <c r="F3" s="7"/>
      <c r="G3" s="8" t="s">
        <v>4</v>
      </c>
      <c r="H3" s="5"/>
      <c r="I3" s="5"/>
      <c r="J3" s="5"/>
      <c r="K3" s="5"/>
      <c r="L3" s="5"/>
      <c r="M3" s="5"/>
      <c r="N3" s="5"/>
    </row>
    <row r="4" spans="1:14" ht="15">
      <c r="A4" s="4" t="s">
        <v>5</v>
      </c>
      <c r="B4" s="10"/>
      <c r="C4" s="10"/>
      <c r="D4" s="10"/>
      <c r="E4" s="9"/>
      <c r="F4" s="7"/>
      <c r="G4" s="8" t="s">
        <v>4</v>
      </c>
      <c r="H4" s="10"/>
      <c r="I4" s="10"/>
      <c r="J4" s="10"/>
      <c r="K4" s="10"/>
      <c r="L4" s="10"/>
      <c r="M4" s="10"/>
      <c r="N4" s="10"/>
    </row>
    <row r="5" spans="1:14" ht="48" customHeight="1">
      <c r="A5" s="1" t="s">
        <v>6</v>
      </c>
      <c r="B5" s="2"/>
      <c r="C5" s="2"/>
      <c r="D5" s="2"/>
      <c r="E5" s="1"/>
      <c r="F5" s="1"/>
      <c r="G5" s="1"/>
      <c r="H5" s="1"/>
      <c r="I5" s="1"/>
      <c r="J5" s="1"/>
      <c r="K5" s="1"/>
      <c r="L5" s="1"/>
      <c r="M5" s="1"/>
      <c r="N5" s="1"/>
    </row>
    <row r="6" spans="1:14" ht="15.75" thickBot="1">
      <c r="A6" s="11" t="s">
        <v>7</v>
      </c>
      <c r="B6" s="12" t="s">
        <v>8</v>
      </c>
      <c r="C6" s="12" t="s">
        <v>9</v>
      </c>
      <c r="D6" s="12" t="s">
        <v>10</v>
      </c>
      <c r="E6" s="12" t="s">
        <v>11</v>
      </c>
      <c r="F6" s="12" t="s">
        <v>12</v>
      </c>
      <c r="G6" s="13" t="s">
        <v>13</v>
      </c>
      <c r="H6" s="14" t="s">
        <v>14</v>
      </c>
      <c r="I6" s="15"/>
      <c r="J6" s="15"/>
      <c r="K6" s="15"/>
      <c r="L6" s="15"/>
      <c r="M6" s="15"/>
      <c r="N6" s="16"/>
    </row>
    <row r="7" spans="1:14" ht="30" customHeight="1">
      <c r="A7" s="17"/>
      <c r="B7" s="18"/>
      <c r="C7" s="18"/>
      <c r="D7" s="18"/>
      <c r="E7" s="18"/>
      <c r="F7" s="18"/>
      <c r="G7" s="19"/>
      <c r="H7" s="20" t="s">
        <v>15</v>
      </c>
      <c r="I7" s="21" t="s">
        <v>16</v>
      </c>
      <c r="J7" s="22" t="s">
        <v>25</v>
      </c>
      <c r="K7" s="20" t="s">
        <v>26</v>
      </c>
      <c r="L7" s="23" t="s">
        <v>17</v>
      </c>
      <c r="M7" s="24" t="s">
        <v>27</v>
      </c>
      <c r="N7" s="25" t="s">
        <v>17</v>
      </c>
    </row>
    <row r="8" spans="1:14" ht="15">
      <c r="A8" s="26">
        <v>1</v>
      </c>
      <c r="B8" s="27"/>
      <c r="C8" s="28" t="s">
        <v>29</v>
      </c>
      <c r="D8" s="29" t="str">
        <f>IF(LEN(C8)=15,IF(MOD(VALUE(RIGHT(C8,3)),2)=0,"女","男"),IF(LEN(C8)=18,IF(MOD(VALUE(MID(C8,15,3)),2)=0,"女","男"),"-"))</f>
        <v>男</v>
      </c>
      <c r="E8" s="29" t="str">
        <f>IF(LEN(C8)=15,CONCATENATE("19",MID(C8,7,2),"-",MID(C8,9,2),"-",MID(C8,11,2)),IF(LEN(C8)=18,CONCATENATE(MID(C8,7,4),"-",MID(C8,11,2),"-",MID(C8,13,2)),"-"))</f>
        <v>1983-05-22</v>
      </c>
      <c r="F8" s="29">
        <f ca="1">IF(LEN(C8)=15,YEAR(NOW())-1900-VALUE(MID(C8,7,2)),IF(LEN(C8)=18,YEAR(NOW())-VALUE(MID(C8,7,4)),"-"))</f>
        <v>34</v>
      </c>
      <c r="G8" s="30"/>
      <c r="H8" s="31"/>
      <c r="I8" s="27"/>
      <c r="J8" s="32"/>
      <c r="K8" s="31"/>
      <c r="L8" s="33"/>
      <c r="M8" s="30"/>
      <c r="N8" s="33"/>
    </row>
    <row r="9" spans="1:14" ht="15">
      <c r="A9" s="26">
        <v>2</v>
      </c>
      <c r="B9" s="27"/>
      <c r="C9" s="28"/>
      <c r="D9" s="29" t="str">
        <f>IF(LEN(C9)=15,IF(MOD(VALUE(RIGHT(C9,3)),2)=0,"女","男"),IF(LEN(C9)=18,IF(MOD(VALUE(MID(C9,15,3)),2)=0,"女","男"),"-"))</f>
        <v>-</v>
      </c>
      <c r="E9" s="29" t="str">
        <f>IF(LEN(C9)=15,CONCATENATE("19",MID(C9,7,2),"-",MID(C9,9,2),"-",MID(C9,11,2)),IF(LEN(C9)=18,CONCATENATE(MID(C9,7,4),"-",MID(C9,11,2),"-",MID(C9,13,2)),"-"))</f>
        <v>-</v>
      </c>
      <c r="F9" s="29" t="str">
        <f ca="1">IF(LEN(C9)=15,YEAR(NOW())-1900-VALUE(MID(C9,7,2)),IF(LEN(C9)=18,YEAR(NOW())-VALUE(MID(C9,7,4)),"-"))</f>
        <v>-</v>
      </c>
      <c r="G9" s="30"/>
      <c r="H9" s="31"/>
      <c r="I9" s="27"/>
      <c r="J9" s="32"/>
      <c r="K9" s="31"/>
      <c r="L9" s="33"/>
      <c r="M9" s="30"/>
      <c r="N9" s="33"/>
    </row>
    <row r="10" spans="1:14" ht="15">
      <c r="A10" s="26">
        <v>3</v>
      </c>
      <c r="B10" s="27"/>
      <c r="C10" s="28"/>
      <c r="D10" s="29" t="str">
        <f aca="true" t="shared" si="0" ref="D10:D27">IF(LEN(C10)=15,IF(MOD(VALUE(RIGHT(C10,3)),2)=0,"女","男"),IF(LEN(C10)=18,IF(MOD(VALUE(MID(C10,15,3)),2)=0,"女","男"),"-"))</f>
        <v>-</v>
      </c>
      <c r="E10" s="29" t="str">
        <f>IF(LEN(C10)=15,CONCATENATE("19",MID(C10,7,2),"-",MID(C10,9,2),"-",MID(C10,11,2)),IF(LEN(C10)=18,CONCATENATE(MID(C10,7,4),"-",MID(C10,11,2),"-",MID(C10,13,2)),"-"))</f>
        <v>-</v>
      </c>
      <c r="F10" s="29" t="str">
        <f aca="true" ca="1" t="shared" si="1" ref="F10:F27">IF(LEN(C10)=15,YEAR(NOW())-1900-VALUE(MID(C10,7,2)),IF(LEN(C10)=18,YEAR(NOW())-VALUE(MID(C10,7,4)),"-"))</f>
        <v>-</v>
      </c>
      <c r="G10" s="30"/>
      <c r="H10" s="31"/>
      <c r="I10" s="27"/>
      <c r="J10" s="32"/>
      <c r="K10" s="31"/>
      <c r="L10" s="33"/>
      <c r="M10" s="30"/>
      <c r="N10" s="33"/>
    </row>
    <row r="11" spans="1:14" ht="15">
      <c r="A11" s="26">
        <v>4</v>
      </c>
      <c r="B11" s="27"/>
      <c r="C11" s="28"/>
      <c r="D11" s="29" t="str">
        <f t="shared" si="0"/>
        <v>-</v>
      </c>
      <c r="E11" s="29" t="str">
        <f aca="true" t="shared" si="2" ref="E11:E27">IF(LEN(C11)=15,CONCATENATE("19",MID(C11,7,2),"-",MID(C11,9,2),"-",MID(C11,11,2)),IF(LEN(C11)=18,CONCATENATE(MID(C11,7,4),"-",MID(C11,11,2),"-",MID(C11,13,2)),"-"))</f>
        <v>-</v>
      </c>
      <c r="F11" s="29" t="str">
        <f ca="1" t="shared" si="1"/>
        <v>-</v>
      </c>
      <c r="G11" s="30"/>
      <c r="H11" s="31"/>
      <c r="I11" s="27"/>
      <c r="J11" s="32"/>
      <c r="K11" s="31"/>
      <c r="L11" s="33"/>
      <c r="M11" s="30"/>
      <c r="N11" s="33"/>
    </row>
    <row r="12" spans="1:14" ht="15">
      <c r="A12" s="26">
        <v>5</v>
      </c>
      <c r="B12" s="27"/>
      <c r="C12" s="28"/>
      <c r="D12" s="29" t="str">
        <f t="shared" si="0"/>
        <v>-</v>
      </c>
      <c r="E12" s="29" t="str">
        <f t="shared" si="2"/>
        <v>-</v>
      </c>
      <c r="F12" s="29" t="str">
        <f ca="1" t="shared" si="1"/>
        <v>-</v>
      </c>
      <c r="G12" s="30"/>
      <c r="H12" s="31"/>
      <c r="I12" s="27"/>
      <c r="J12" s="32"/>
      <c r="K12" s="31"/>
      <c r="L12" s="33"/>
      <c r="M12" s="30"/>
      <c r="N12" s="33"/>
    </row>
    <row r="13" spans="1:14" ht="15">
      <c r="A13" s="26">
        <v>6</v>
      </c>
      <c r="B13" s="27"/>
      <c r="C13" s="28"/>
      <c r="D13" s="29" t="str">
        <f t="shared" si="0"/>
        <v>-</v>
      </c>
      <c r="E13" s="29" t="str">
        <f t="shared" si="2"/>
        <v>-</v>
      </c>
      <c r="F13" s="29" t="str">
        <f ca="1" t="shared" si="1"/>
        <v>-</v>
      </c>
      <c r="G13" s="30"/>
      <c r="H13" s="31"/>
      <c r="I13" s="27"/>
      <c r="J13" s="32"/>
      <c r="K13" s="31"/>
      <c r="L13" s="33"/>
      <c r="M13" s="30"/>
      <c r="N13" s="33"/>
    </row>
    <row r="14" spans="1:14" ht="15">
      <c r="A14" s="26">
        <v>7</v>
      </c>
      <c r="B14" s="27"/>
      <c r="C14" s="28"/>
      <c r="D14" s="29" t="str">
        <f t="shared" si="0"/>
        <v>-</v>
      </c>
      <c r="E14" s="29" t="str">
        <f t="shared" si="2"/>
        <v>-</v>
      </c>
      <c r="F14" s="29" t="str">
        <f ca="1" t="shared" si="1"/>
        <v>-</v>
      </c>
      <c r="G14" s="30"/>
      <c r="H14" s="31"/>
      <c r="I14" s="27"/>
      <c r="J14" s="32"/>
      <c r="K14" s="31"/>
      <c r="L14" s="33"/>
      <c r="M14" s="30"/>
      <c r="N14" s="33"/>
    </row>
    <row r="15" spans="1:14" ht="15">
      <c r="A15" s="26">
        <v>8</v>
      </c>
      <c r="B15" s="27"/>
      <c r="C15" s="28"/>
      <c r="D15" s="29" t="str">
        <f t="shared" si="0"/>
        <v>-</v>
      </c>
      <c r="E15" s="29" t="str">
        <f t="shared" si="2"/>
        <v>-</v>
      </c>
      <c r="F15" s="29" t="str">
        <f ca="1" t="shared" si="1"/>
        <v>-</v>
      </c>
      <c r="G15" s="30"/>
      <c r="H15" s="31"/>
      <c r="I15" s="27"/>
      <c r="J15" s="32"/>
      <c r="K15" s="31"/>
      <c r="L15" s="33"/>
      <c r="M15" s="30"/>
      <c r="N15" s="33"/>
    </row>
    <row r="16" spans="1:14" ht="15">
      <c r="A16" s="26">
        <v>9</v>
      </c>
      <c r="B16" s="27"/>
      <c r="C16" s="28"/>
      <c r="D16" s="29" t="str">
        <f t="shared" si="0"/>
        <v>-</v>
      </c>
      <c r="E16" s="29" t="str">
        <f t="shared" si="2"/>
        <v>-</v>
      </c>
      <c r="F16" s="29" t="str">
        <f ca="1" t="shared" si="1"/>
        <v>-</v>
      </c>
      <c r="G16" s="30"/>
      <c r="H16" s="31"/>
      <c r="I16" s="27"/>
      <c r="J16" s="32"/>
      <c r="K16" s="31"/>
      <c r="L16" s="33"/>
      <c r="M16" s="30"/>
      <c r="N16" s="33"/>
    </row>
    <row r="17" spans="1:14" ht="15">
      <c r="A17" s="26">
        <v>10</v>
      </c>
      <c r="B17" s="27"/>
      <c r="C17" s="28"/>
      <c r="D17" s="29" t="str">
        <f t="shared" si="0"/>
        <v>-</v>
      </c>
      <c r="E17" s="29" t="str">
        <f t="shared" si="2"/>
        <v>-</v>
      </c>
      <c r="F17" s="29" t="str">
        <f ca="1" t="shared" si="1"/>
        <v>-</v>
      </c>
      <c r="G17" s="30"/>
      <c r="H17" s="31"/>
      <c r="I17" s="27"/>
      <c r="J17" s="32"/>
      <c r="K17" s="31"/>
      <c r="L17" s="33"/>
      <c r="M17" s="30"/>
      <c r="N17" s="33"/>
    </row>
    <row r="18" spans="1:14" ht="15">
      <c r="A18" s="26">
        <v>11</v>
      </c>
      <c r="B18" s="27"/>
      <c r="C18" s="28"/>
      <c r="D18" s="29" t="str">
        <f t="shared" si="0"/>
        <v>-</v>
      </c>
      <c r="E18" s="29" t="str">
        <f t="shared" si="2"/>
        <v>-</v>
      </c>
      <c r="F18" s="29" t="str">
        <f ca="1" t="shared" si="1"/>
        <v>-</v>
      </c>
      <c r="G18" s="30"/>
      <c r="H18" s="31"/>
      <c r="I18" s="27"/>
      <c r="J18" s="32"/>
      <c r="K18" s="31"/>
      <c r="L18" s="33"/>
      <c r="M18" s="30"/>
      <c r="N18" s="33"/>
    </row>
    <row r="19" spans="1:14" ht="15">
      <c r="A19" s="26">
        <v>12</v>
      </c>
      <c r="B19" s="27"/>
      <c r="C19" s="28"/>
      <c r="D19" s="29" t="str">
        <f t="shared" si="0"/>
        <v>-</v>
      </c>
      <c r="E19" s="29" t="str">
        <f t="shared" si="2"/>
        <v>-</v>
      </c>
      <c r="F19" s="29" t="str">
        <f ca="1" t="shared" si="1"/>
        <v>-</v>
      </c>
      <c r="G19" s="30"/>
      <c r="H19" s="31"/>
      <c r="I19" s="27"/>
      <c r="J19" s="32"/>
      <c r="K19" s="31"/>
      <c r="L19" s="33"/>
      <c r="M19" s="30"/>
      <c r="N19" s="33"/>
    </row>
    <row r="20" spans="1:14" ht="15">
      <c r="A20" s="26">
        <v>13</v>
      </c>
      <c r="B20" s="27"/>
      <c r="C20" s="28"/>
      <c r="D20" s="29" t="str">
        <f t="shared" si="0"/>
        <v>-</v>
      </c>
      <c r="E20" s="29" t="str">
        <f t="shared" si="2"/>
        <v>-</v>
      </c>
      <c r="F20" s="29" t="str">
        <f ca="1" t="shared" si="1"/>
        <v>-</v>
      </c>
      <c r="G20" s="30"/>
      <c r="H20" s="31"/>
      <c r="I20" s="27"/>
      <c r="J20" s="32"/>
      <c r="K20" s="31"/>
      <c r="L20" s="33"/>
      <c r="M20" s="30"/>
      <c r="N20" s="33"/>
    </row>
    <row r="21" spans="1:14" ht="15">
      <c r="A21" s="26">
        <v>14</v>
      </c>
      <c r="B21" s="27"/>
      <c r="C21" s="28"/>
      <c r="D21" s="29" t="str">
        <f t="shared" si="0"/>
        <v>-</v>
      </c>
      <c r="E21" s="29" t="str">
        <f t="shared" si="2"/>
        <v>-</v>
      </c>
      <c r="F21" s="29" t="str">
        <f ca="1" t="shared" si="1"/>
        <v>-</v>
      </c>
      <c r="G21" s="30"/>
      <c r="H21" s="31"/>
      <c r="I21" s="27"/>
      <c r="J21" s="32"/>
      <c r="K21" s="31"/>
      <c r="L21" s="33"/>
      <c r="M21" s="30"/>
      <c r="N21" s="33"/>
    </row>
    <row r="22" spans="1:14" ht="15">
      <c r="A22" s="26">
        <v>15</v>
      </c>
      <c r="B22" s="27"/>
      <c r="C22" s="28"/>
      <c r="D22" s="29" t="str">
        <f t="shared" si="0"/>
        <v>-</v>
      </c>
      <c r="E22" s="29" t="str">
        <f t="shared" si="2"/>
        <v>-</v>
      </c>
      <c r="F22" s="29" t="str">
        <f ca="1" t="shared" si="1"/>
        <v>-</v>
      </c>
      <c r="G22" s="30"/>
      <c r="H22" s="31"/>
      <c r="I22" s="27"/>
      <c r="J22" s="32"/>
      <c r="K22" s="31"/>
      <c r="L22" s="33"/>
      <c r="M22" s="30"/>
      <c r="N22" s="33"/>
    </row>
    <row r="23" spans="1:14" ht="15">
      <c r="A23" s="26">
        <v>16</v>
      </c>
      <c r="B23" s="27"/>
      <c r="C23" s="28"/>
      <c r="D23" s="29" t="str">
        <f t="shared" si="0"/>
        <v>-</v>
      </c>
      <c r="E23" s="29" t="str">
        <f t="shared" si="2"/>
        <v>-</v>
      </c>
      <c r="F23" s="29" t="str">
        <f ca="1" t="shared" si="1"/>
        <v>-</v>
      </c>
      <c r="G23" s="30"/>
      <c r="H23" s="31"/>
      <c r="I23" s="27"/>
      <c r="J23" s="32"/>
      <c r="K23" s="31"/>
      <c r="L23" s="33"/>
      <c r="M23" s="30"/>
      <c r="N23" s="33"/>
    </row>
    <row r="24" spans="1:14" ht="15">
      <c r="A24" s="26">
        <v>17</v>
      </c>
      <c r="B24" s="27"/>
      <c r="C24" s="28"/>
      <c r="D24" s="29" t="str">
        <f t="shared" si="0"/>
        <v>-</v>
      </c>
      <c r="E24" s="29" t="str">
        <f t="shared" si="2"/>
        <v>-</v>
      </c>
      <c r="F24" s="29" t="str">
        <f ca="1" t="shared" si="1"/>
        <v>-</v>
      </c>
      <c r="G24" s="30"/>
      <c r="H24" s="31"/>
      <c r="I24" s="27"/>
      <c r="J24" s="32"/>
      <c r="K24" s="31"/>
      <c r="L24" s="33"/>
      <c r="M24" s="30"/>
      <c r="N24" s="33"/>
    </row>
    <row r="25" spans="1:14" ht="15">
      <c r="A25" s="26">
        <v>18</v>
      </c>
      <c r="B25" s="27"/>
      <c r="C25" s="28"/>
      <c r="D25" s="29" t="str">
        <f t="shared" si="0"/>
        <v>-</v>
      </c>
      <c r="E25" s="29" t="str">
        <f t="shared" si="2"/>
        <v>-</v>
      </c>
      <c r="F25" s="29" t="str">
        <f ca="1" t="shared" si="1"/>
        <v>-</v>
      </c>
      <c r="G25" s="30"/>
      <c r="H25" s="31"/>
      <c r="I25" s="27"/>
      <c r="J25" s="32"/>
      <c r="K25" s="31"/>
      <c r="L25" s="33"/>
      <c r="M25" s="30"/>
      <c r="N25" s="33"/>
    </row>
    <row r="26" spans="1:14" ht="15">
      <c r="A26" s="26">
        <v>19</v>
      </c>
      <c r="B26" s="27"/>
      <c r="C26" s="28"/>
      <c r="D26" s="29" t="str">
        <f t="shared" si="0"/>
        <v>-</v>
      </c>
      <c r="E26" s="29" t="str">
        <f t="shared" si="2"/>
        <v>-</v>
      </c>
      <c r="F26" s="29" t="str">
        <f ca="1" t="shared" si="1"/>
        <v>-</v>
      </c>
      <c r="G26" s="30"/>
      <c r="H26" s="31"/>
      <c r="I26" s="27"/>
      <c r="J26" s="32"/>
      <c r="K26" s="31"/>
      <c r="L26" s="33"/>
      <c r="M26" s="30"/>
      <c r="N26" s="33"/>
    </row>
    <row r="27" spans="1:14" ht="15.75" thickBot="1">
      <c r="A27" s="34">
        <v>20</v>
      </c>
      <c r="B27" s="35"/>
      <c r="C27" s="28"/>
      <c r="D27" s="36" t="str">
        <f t="shared" si="0"/>
        <v>-</v>
      </c>
      <c r="E27" s="36" t="str">
        <f t="shared" si="2"/>
        <v>-</v>
      </c>
      <c r="F27" s="36" t="str">
        <f ca="1" t="shared" si="1"/>
        <v>-</v>
      </c>
      <c r="G27" s="37"/>
      <c r="H27" s="38"/>
      <c r="I27" s="39"/>
      <c r="J27" s="40"/>
      <c r="K27" s="31"/>
      <c r="L27" s="33"/>
      <c r="M27" s="37"/>
      <c r="N27" s="33"/>
    </row>
    <row r="28" spans="1:14" ht="15.75" thickBot="1">
      <c r="A28" s="43" t="s">
        <v>18</v>
      </c>
      <c r="B28" s="42"/>
      <c r="C28" s="43">
        <f>COUNTA(B8:B27)</f>
        <v>0</v>
      </c>
      <c r="D28" s="41"/>
      <c r="E28" s="43" t="s">
        <v>19</v>
      </c>
      <c r="F28" s="41"/>
      <c r="G28" s="42"/>
      <c r="H28" s="44">
        <f>COUNTIF(H8:H27,"√")</f>
        <v>0</v>
      </c>
      <c r="I28" s="45">
        <f>COUNTIF(I8:I27,"√")</f>
        <v>0</v>
      </c>
      <c r="J28" s="46">
        <f>COUNTIF(J8:J27,"√")</f>
        <v>0</v>
      </c>
      <c r="K28" s="47">
        <f>COUNTA(K8:K27)</f>
        <v>0</v>
      </c>
      <c r="L28" s="48"/>
      <c r="M28" s="49">
        <f>COUNTA(M8:M27)</f>
        <v>0</v>
      </c>
      <c r="N28" s="48"/>
    </row>
    <row r="29" spans="1:14" ht="15.75" thickBot="1">
      <c r="A29" s="43" t="s">
        <v>20</v>
      </c>
      <c r="B29" s="42"/>
      <c r="C29" s="43">
        <v>0</v>
      </c>
      <c r="D29" s="42"/>
      <c r="E29" s="43" t="s">
        <v>21</v>
      </c>
      <c r="F29" s="41"/>
      <c r="G29" s="42"/>
      <c r="H29" s="44">
        <f>H28*70</f>
        <v>0</v>
      </c>
      <c r="I29" s="45">
        <f>I28*90</f>
        <v>0</v>
      </c>
      <c r="J29" s="46">
        <f>J28*30</f>
        <v>0</v>
      </c>
      <c r="K29" s="47">
        <f>K28*60</f>
        <v>0</v>
      </c>
      <c r="L29" s="48"/>
      <c r="M29" s="49">
        <f>M28*60</f>
        <v>0</v>
      </c>
      <c r="N29" s="48"/>
    </row>
    <row r="30" spans="1:14" ht="15.75" thickBot="1">
      <c r="A30" s="43" t="s">
        <v>22</v>
      </c>
      <c r="B30" s="42"/>
      <c r="C30" s="43">
        <f>SUM(C29:N29)</f>
        <v>0</v>
      </c>
      <c r="D30" s="42"/>
      <c r="E30" s="43" t="s">
        <v>23</v>
      </c>
      <c r="F30" s="41"/>
      <c r="G30" s="42"/>
      <c r="H30" s="50"/>
      <c r="I30" s="51"/>
      <c r="J30" s="51"/>
      <c r="K30" s="51"/>
      <c r="L30" s="51"/>
      <c r="M30" s="51"/>
      <c r="N30" s="52"/>
    </row>
    <row r="31" spans="1:14" ht="63" customHeight="1">
      <c r="A31" s="53" t="s">
        <v>28</v>
      </c>
      <c r="B31" s="53"/>
      <c r="C31" s="53"/>
      <c r="D31" s="53"/>
      <c r="E31" s="53"/>
      <c r="F31" s="53"/>
      <c r="G31" s="53"/>
      <c r="H31" s="53"/>
      <c r="I31" s="53"/>
      <c r="J31" s="53"/>
      <c r="K31" s="53"/>
      <c r="L31" s="53"/>
      <c r="M31" s="53"/>
      <c r="N31" s="53"/>
    </row>
  </sheetData>
  <sheetProtection/>
  <mergeCells count="31">
    <mergeCell ref="A31:N31"/>
    <mergeCell ref="A6:A7"/>
    <mergeCell ref="B6:B7"/>
    <mergeCell ref="C6:C7"/>
    <mergeCell ref="D6:D7"/>
    <mergeCell ref="E6:E7"/>
    <mergeCell ref="F6:F7"/>
    <mergeCell ref="G6:G7"/>
    <mergeCell ref="K28:L28"/>
    <mergeCell ref="K29:L29"/>
    <mergeCell ref="A29:B29"/>
    <mergeCell ref="C29:D29"/>
    <mergeCell ref="E29:G29"/>
    <mergeCell ref="M29:N29"/>
    <mergeCell ref="A30:B30"/>
    <mergeCell ref="C30:D30"/>
    <mergeCell ref="E30:G30"/>
    <mergeCell ref="H30:N30"/>
    <mergeCell ref="A5:N5"/>
    <mergeCell ref="H6:N6"/>
    <mergeCell ref="A28:B28"/>
    <mergeCell ref="C28:D28"/>
    <mergeCell ref="E28:G28"/>
    <mergeCell ref="M28:N28"/>
    <mergeCell ref="A1:N1"/>
    <mergeCell ref="B2:D2"/>
    <mergeCell ref="H2:N2"/>
    <mergeCell ref="B3:D3"/>
    <mergeCell ref="H3:N3"/>
    <mergeCell ref="B4:D4"/>
    <mergeCell ref="H4:N4"/>
  </mergeCells>
  <dataValidations count="6">
    <dataValidation type="list" allowBlank="1" showInputMessage="1" showErrorMessage="1" sqref="N8:N27">
      <formula1>"1,2,3, "</formula1>
    </dataValidation>
    <dataValidation type="list" allowBlank="1" showInputMessage="1" showErrorMessage="1" sqref="M8:M27 G8:G27">
      <formula1>"ME,WE ,M35,W30,M21,W21,M18,W18,M15,W15,M12,W12,M10,W10,MIX,公开"</formula1>
    </dataValidation>
    <dataValidation type="list" allowBlank="1" showInputMessage="1" showErrorMessage="1" sqref="C29:D29">
      <formula1>"100,0"</formula1>
    </dataValidation>
    <dataValidation type="list" allowBlank="1" showInputMessage="1" showErrorMessage="1" sqref="H8:J27">
      <formula1>"√, "</formula1>
    </dataValidation>
    <dataValidation type="list" allowBlank="1" showInputMessage="1" showErrorMessage="1" sqref="L8:L27">
      <formula1>"1,2,3,4, "</formula1>
    </dataValidation>
    <dataValidation type="list" allowBlank="1" showInputMessage="1" showErrorMessage="1" sqref="K8:K27">
      <formula1>"MWE, M35W30,MW21,MW18,MW15,MW12,MW10,公开"</formula1>
    </dataValidation>
  </dataValidations>
  <printOptions/>
  <pageMargins left="0.7" right="0.36" top="0.3" bottom="0.16" header="0.3" footer="0.1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Yang Liu</cp:lastModifiedBy>
  <cp:lastPrinted>2017-06-29T01:52:15Z</cp:lastPrinted>
  <dcterms:created xsi:type="dcterms:W3CDTF">1996-12-17T01:32:42Z</dcterms:created>
  <dcterms:modified xsi:type="dcterms:W3CDTF">2017-06-29T01:52:40Z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